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\Desktop\"/>
    </mc:Choice>
  </mc:AlternateContent>
  <bookViews>
    <workbookView xWindow="0" yWindow="0" windowWidth="28800" windowHeight="12540"/>
  </bookViews>
  <sheets>
    <sheet name="汇总表" sheetId="15" r:id="rId1"/>
  </sheets>
  <calcPr calcId="152511"/>
</workbook>
</file>

<file path=xl/calcChain.xml><?xml version="1.0" encoding="utf-8"?>
<calcChain xmlns="http://schemas.openxmlformats.org/spreadsheetml/2006/main">
  <c r="A35" i="15" l="1"/>
  <c r="T34" i="15"/>
  <c r="A34" i="15"/>
  <c r="AE33" i="15"/>
  <c r="T33" i="15"/>
  <c r="H33" i="15"/>
  <c r="A33" i="15"/>
  <c r="AE32" i="15"/>
  <c r="T32" i="15"/>
  <c r="H32" i="15"/>
  <c r="A32" i="15"/>
  <c r="AE31" i="15"/>
  <c r="T31" i="15"/>
  <c r="H31" i="15"/>
  <c r="A31" i="15"/>
  <c r="AE30" i="15"/>
  <c r="T30" i="15"/>
  <c r="H30" i="15"/>
  <c r="A30" i="15"/>
  <c r="AE29" i="15"/>
  <c r="T29" i="15"/>
  <c r="H29" i="15"/>
  <c r="A29" i="15"/>
  <c r="AE28" i="15"/>
  <c r="T28" i="15"/>
  <c r="H28" i="15"/>
  <c r="A28" i="15"/>
  <c r="AE27" i="15"/>
  <c r="T27" i="15"/>
  <c r="H27" i="15"/>
  <c r="A27" i="15"/>
  <c r="AE26" i="15"/>
  <c r="T26" i="15"/>
  <c r="H26" i="15"/>
  <c r="A26" i="15"/>
  <c r="AE25" i="15"/>
  <c r="T25" i="15"/>
  <c r="H25" i="15"/>
  <c r="A25" i="15"/>
  <c r="T20" i="15"/>
  <c r="A20" i="15"/>
  <c r="AE19" i="15"/>
  <c r="T19" i="15"/>
  <c r="A19" i="15"/>
  <c r="AE18" i="15"/>
  <c r="T18" i="15"/>
  <c r="H18" i="15"/>
  <c r="A18" i="15"/>
  <c r="AE17" i="15"/>
  <c r="T17" i="15"/>
  <c r="H17" i="15"/>
  <c r="A17" i="15"/>
  <c r="AE16" i="15"/>
  <c r="T16" i="15"/>
  <c r="H16" i="15"/>
  <c r="A16" i="15"/>
  <c r="AE15" i="15"/>
  <c r="T15" i="15"/>
  <c r="H15" i="15"/>
  <c r="A15" i="15"/>
  <c r="AE14" i="15"/>
  <c r="T14" i="15"/>
  <c r="H14" i="15"/>
  <c r="A14" i="15"/>
  <c r="AE13" i="15"/>
  <c r="T13" i="15"/>
  <c r="H13" i="15"/>
  <c r="A13" i="15"/>
  <c r="AE8" i="15"/>
  <c r="T8" i="15"/>
  <c r="H8" i="15"/>
  <c r="A8" i="15"/>
  <c r="H7" i="15"/>
  <c r="A7" i="15"/>
  <c r="AE6" i="15"/>
  <c r="H6" i="15"/>
  <c r="A6" i="15"/>
  <c r="AE5" i="15"/>
  <c r="T5" i="15"/>
  <c r="H5" i="15"/>
  <c r="A5" i="15"/>
</calcChain>
</file>

<file path=xl/sharedStrings.xml><?xml version="1.0" encoding="utf-8"?>
<sst xmlns="http://schemas.openxmlformats.org/spreadsheetml/2006/main" count="252" uniqueCount="104">
  <si>
    <t>高中组</t>
  </si>
  <si>
    <t>序号</t>
  </si>
  <si>
    <t>单位</t>
  </si>
  <si>
    <t>颠球</t>
  </si>
  <si>
    <t>项目
总分</t>
  </si>
  <si>
    <t>名次</t>
  </si>
  <si>
    <t>等第</t>
  </si>
  <si>
    <t>趣味接力射门</t>
  </si>
  <si>
    <t>折返运球</t>
  </si>
  <si>
    <t>掷界外球</t>
  </si>
  <si>
    <t>上海市行知中学</t>
  </si>
  <si>
    <t>57</t>
  </si>
  <si>
    <t>18</t>
  </si>
  <si>
    <t>22</t>
  </si>
  <si>
    <t>62</t>
  </si>
  <si>
    <t>41</t>
  </si>
  <si>
    <t>一等奖</t>
  </si>
  <si>
    <t>46“</t>
  </si>
  <si>
    <t>二等奖</t>
  </si>
  <si>
    <t>上海市宝山区海滨中学</t>
  </si>
  <si>
    <t>0</t>
  </si>
  <si>
    <t>25</t>
  </si>
  <si>
    <t>26</t>
  </si>
  <si>
    <t>15</t>
  </si>
  <si>
    <t>38</t>
  </si>
  <si>
    <t>三等奖</t>
  </si>
  <si>
    <t>上海市通河中学</t>
  </si>
  <si>
    <t>8</t>
  </si>
  <si>
    <t>53</t>
  </si>
  <si>
    <t>55</t>
  </si>
  <si>
    <t>上海市罗店中学</t>
  </si>
  <si>
    <t>初中组</t>
  </si>
  <si>
    <t>上海大学附属学校</t>
  </si>
  <si>
    <t>60</t>
  </si>
  <si>
    <t>69</t>
  </si>
  <si>
    <t>75</t>
  </si>
  <si>
    <t>68</t>
  </si>
  <si>
    <t>86</t>
  </si>
  <si>
    <t>43”</t>
  </si>
  <si>
    <t>上海市宝山区求真中学</t>
  </si>
  <si>
    <t>59</t>
  </si>
  <si>
    <t>58</t>
  </si>
  <si>
    <t>5</t>
  </si>
  <si>
    <t>64</t>
  </si>
  <si>
    <t>45“</t>
  </si>
  <si>
    <t>上海市大场中学</t>
  </si>
  <si>
    <t>29</t>
  </si>
  <si>
    <t>14</t>
  </si>
  <si>
    <t>30</t>
  </si>
  <si>
    <t>42</t>
  </si>
  <si>
    <t>56“</t>
  </si>
  <si>
    <t>上海市大华中学</t>
  </si>
  <si>
    <t>24</t>
  </si>
  <si>
    <t>36</t>
  </si>
  <si>
    <t>63</t>
  </si>
  <si>
    <t>49”</t>
  </si>
  <si>
    <t>上海大学附属宝山外国语学校</t>
  </si>
  <si>
    <t>16</t>
  </si>
  <si>
    <t>9</t>
  </si>
  <si>
    <t>2</t>
  </si>
  <si>
    <t>1’29</t>
  </si>
  <si>
    <t>上海市月浦实验学校（初中）</t>
  </si>
  <si>
    <t>34</t>
  </si>
  <si>
    <t>65</t>
  </si>
  <si>
    <t>1’04</t>
  </si>
  <si>
    <t>上大附中实验学校</t>
  </si>
  <si>
    <t>上海市宝山区罗店第二中学</t>
  </si>
  <si>
    <t>57“</t>
  </si>
  <si>
    <t>小学组</t>
  </si>
  <si>
    <t>罗店中心</t>
  </si>
  <si>
    <t>11</t>
  </si>
  <si>
    <t>17</t>
  </si>
  <si>
    <t>19</t>
  </si>
  <si>
    <t>上海大学附属小学</t>
  </si>
  <si>
    <t>78</t>
  </si>
  <si>
    <t>77</t>
  </si>
  <si>
    <t>83</t>
  </si>
  <si>
    <t>30”</t>
  </si>
  <si>
    <t>上海市宝山区顾村中心校</t>
  </si>
  <si>
    <t>3</t>
  </si>
  <si>
    <t>7</t>
  </si>
  <si>
    <t>47”</t>
  </si>
  <si>
    <t>上海市宝山区第二中心小学</t>
  </si>
  <si>
    <t>56</t>
  </si>
  <si>
    <t>51”</t>
  </si>
  <si>
    <t>上海市宝山区泰和新城小学</t>
  </si>
  <si>
    <t>1’12</t>
  </si>
  <si>
    <t>上海市宝山区同达小学</t>
  </si>
  <si>
    <t>13</t>
  </si>
  <si>
    <t>37</t>
  </si>
  <si>
    <t>1’00</t>
  </si>
  <si>
    <t>杨行中心校</t>
  </si>
  <si>
    <t>44</t>
  </si>
  <si>
    <t>43</t>
  </si>
  <si>
    <t>上海市宝山区同泰北路小学</t>
  </si>
  <si>
    <t>1’15</t>
  </si>
  <si>
    <t>23</t>
  </si>
  <si>
    <t>33</t>
  </si>
  <si>
    <t>31</t>
  </si>
  <si>
    <t>1’02</t>
  </si>
  <si>
    <t>上海民办锦秋学校</t>
  </si>
  <si>
    <t>1’16</t>
  </si>
  <si>
    <t>上海市宝山区虎林路小学</t>
  </si>
  <si>
    <t>2021年宝山区学生阳光体育大联赛足球线上技能比赛成绩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</si>
</sst>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36"/>
      <name val="宋体"/>
      <charset val="134"/>
      <scheme val="minor"/>
    </font>
    <font>
      <b/>
      <sz val="11"/>
      <name val="宋体"/>
      <charset val="134"/>
      <scheme val="minor"/>
    </font>
    <font>
      <b/>
      <sz val="8"/>
      <name val="宋体"/>
      <charset val="134"/>
    </font>
    <font>
      <sz val="11"/>
      <name val="楷体"/>
      <charset val="134"/>
    </font>
    <font>
      <sz val="12"/>
      <name val="微软雅黑"/>
      <charset val="134"/>
    </font>
    <font>
      <sz val="12"/>
      <name val="楷体"/>
      <charset val="134"/>
    </font>
    <font>
      <b/>
      <sz val="11"/>
      <name val="楷体"/>
      <charset val="134"/>
    </font>
    <font>
      <sz val="9"/>
      <name val="宋体"/>
      <family val="3"/>
      <charset val="134"/>
      <scheme val="minor"/>
    </font>
    <font>
      <sz val="36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left" vertical="center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left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/>
    </xf>
    <xf numFmtId="0" fontId="1" fillId="0" borderId="9" xfId="0" applyFont="1" applyFill="1" applyBorder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5"/>
  <sheetViews>
    <sheetView tabSelected="1" workbookViewId="0">
      <selection sqref="A1:AG1"/>
    </sheetView>
  </sheetViews>
  <sheetFormatPr defaultColWidth="8.75" defaultRowHeight="13.5"/>
  <cols>
    <col min="1" max="1" width="5.375" style="1" customWidth="1"/>
    <col min="2" max="2" width="21.625" style="1" customWidth="1"/>
    <col min="3" max="7" width="5" style="1" customWidth="1"/>
    <col min="8" max="8" width="5.875" style="1" customWidth="1"/>
    <col min="9" max="9" width="4.75" style="1" customWidth="1"/>
    <col min="10" max="10" width="7.625" style="1" customWidth="1"/>
    <col min="11" max="11" width="13.75" style="2" customWidth="1"/>
    <col min="12" max="12" width="5.125" style="1" customWidth="1"/>
    <col min="13" max="13" width="8.75" style="1"/>
    <col min="14" max="19" width="8.25" style="1" customWidth="1"/>
    <col min="20" max="20" width="5.875" style="1" customWidth="1"/>
    <col min="21" max="21" width="4.875" style="1" customWidth="1"/>
    <col min="22" max="22" width="8.75" style="1"/>
    <col min="23" max="30" width="4.625" style="1" customWidth="1"/>
    <col min="31" max="31" width="5.875" style="1" customWidth="1"/>
    <col min="32" max="32" width="4.75" style="1" customWidth="1"/>
    <col min="33" max="16384" width="8.75" style="1"/>
  </cols>
  <sheetData>
    <row r="1" spans="1:33" ht="75" customHeight="1">
      <c r="A1" s="131" t="s">
        <v>103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</row>
    <row r="2" spans="1:33" ht="26.1" customHeight="1">
      <c r="A2" s="127" t="s">
        <v>0</v>
      </c>
      <c r="B2" s="127"/>
    </row>
    <row r="4" spans="1:33" ht="27">
      <c r="A4" s="3" t="s">
        <v>1</v>
      </c>
      <c r="B4" s="4" t="s">
        <v>2</v>
      </c>
      <c r="C4" s="128" t="s">
        <v>3</v>
      </c>
      <c r="D4" s="129"/>
      <c r="E4" s="129"/>
      <c r="F4" s="129"/>
      <c r="G4" s="129"/>
      <c r="H4" s="5" t="s">
        <v>4</v>
      </c>
      <c r="I4" s="5" t="s">
        <v>5</v>
      </c>
      <c r="J4" s="52" t="s">
        <v>6</v>
      </c>
      <c r="K4" s="53" t="s">
        <v>7</v>
      </c>
      <c r="L4" s="5" t="s">
        <v>5</v>
      </c>
      <c r="M4" s="52" t="s">
        <v>6</v>
      </c>
      <c r="N4" s="130" t="s">
        <v>8</v>
      </c>
      <c r="O4" s="129"/>
      <c r="P4" s="129"/>
      <c r="Q4" s="129"/>
      <c r="R4" s="129"/>
      <c r="S4" s="129"/>
      <c r="T4" s="5" t="s">
        <v>4</v>
      </c>
      <c r="U4" s="5" t="s">
        <v>5</v>
      </c>
      <c r="V4" s="52" t="s">
        <v>6</v>
      </c>
      <c r="W4" s="130" t="s">
        <v>9</v>
      </c>
      <c r="X4" s="129"/>
      <c r="Y4" s="129"/>
      <c r="Z4" s="129"/>
      <c r="AA4" s="129"/>
      <c r="AB4" s="129"/>
      <c r="AC4" s="129"/>
      <c r="AD4" s="129"/>
      <c r="AE4" s="5" t="s">
        <v>4</v>
      </c>
      <c r="AF4" s="5" t="s">
        <v>5</v>
      </c>
      <c r="AG4" s="52" t="s">
        <v>6</v>
      </c>
    </row>
    <row r="5" spans="1:33" ht="18" customHeight="1">
      <c r="A5" s="6">
        <f t="shared" ref="A5:A8" si="0">ROW()-4</f>
        <v>1</v>
      </c>
      <c r="B5" s="7" t="s">
        <v>10</v>
      </c>
      <c r="C5" s="8" t="s">
        <v>11</v>
      </c>
      <c r="D5" s="9" t="s">
        <v>12</v>
      </c>
      <c r="E5" s="9" t="s">
        <v>13</v>
      </c>
      <c r="F5" s="9" t="s">
        <v>14</v>
      </c>
      <c r="G5" s="10" t="s">
        <v>15</v>
      </c>
      <c r="H5" s="11">
        <f>C5+D5+E5+F5+G5</f>
        <v>200</v>
      </c>
      <c r="I5" s="54">
        <v>1</v>
      </c>
      <c r="J5" s="55" t="s">
        <v>16</v>
      </c>
      <c r="K5" s="56" t="s">
        <v>17</v>
      </c>
      <c r="L5" s="11">
        <v>1</v>
      </c>
      <c r="M5" s="55" t="s">
        <v>16</v>
      </c>
      <c r="N5" s="57">
        <v>21</v>
      </c>
      <c r="O5" s="58">
        <v>20</v>
      </c>
      <c r="P5" s="58">
        <v>27</v>
      </c>
      <c r="Q5" s="58">
        <v>18</v>
      </c>
      <c r="R5" s="58">
        <v>31</v>
      </c>
      <c r="S5" s="58">
        <v>19</v>
      </c>
      <c r="T5" s="11">
        <f>SUM(N5:S5)/60</f>
        <v>2.2666666666666666</v>
      </c>
      <c r="U5" s="11">
        <v>2</v>
      </c>
      <c r="V5" s="55" t="s">
        <v>18</v>
      </c>
      <c r="W5" s="106">
        <v>21</v>
      </c>
      <c r="X5" s="107">
        <v>12</v>
      </c>
      <c r="Y5" s="107">
        <v>17</v>
      </c>
      <c r="Z5" s="107">
        <v>6</v>
      </c>
      <c r="AA5" s="107">
        <v>9</v>
      </c>
      <c r="AB5" s="107">
        <v>12</v>
      </c>
      <c r="AC5" s="107">
        <v>3</v>
      </c>
      <c r="AD5" s="107">
        <v>18</v>
      </c>
      <c r="AE5" s="11">
        <f>SUM(W5:AD5)</f>
        <v>98</v>
      </c>
      <c r="AF5" s="11">
        <v>1</v>
      </c>
      <c r="AG5" s="55" t="s">
        <v>16</v>
      </c>
    </row>
    <row r="6" spans="1:33" ht="18" customHeight="1">
      <c r="A6" s="12">
        <f t="shared" si="0"/>
        <v>2</v>
      </c>
      <c r="B6" s="13" t="s">
        <v>19</v>
      </c>
      <c r="C6" s="14" t="s">
        <v>20</v>
      </c>
      <c r="D6" s="15" t="s">
        <v>21</v>
      </c>
      <c r="E6" s="15" t="s">
        <v>22</v>
      </c>
      <c r="F6" s="15" t="s">
        <v>23</v>
      </c>
      <c r="G6" s="16" t="s">
        <v>24</v>
      </c>
      <c r="H6" s="17">
        <f>C6+D6+E6+F6+G6</f>
        <v>104</v>
      </c>
      <c r="I6" s="59">
        <v>4</v>
      </c>
      <c r="J6" s="60" t="s">
        <v>25</v>
      </c>
      <c r="K6" s="37"/>
      <c r="L6" s="61"/>
      <c r="M6" s="60"/>
      <c r="N6" s="62"/>
      <c r="O6" s="17"/>
      <c r="P6" s="17"/>
      <c r="Q6" s="17"/>
      <c r="R6" s="17"/>
      <c r="S6" s="17"/>
      <c r="T6" s="17"/>
      <c r="U6" s="17"/>
      <c r="V6" s="60"/>
      <c r="W6" s="108">
        <v>6</v>
      </c>
      <c r="X6" s="16">
        <v>1</v>
      </c>
      <c r="Y6" s="16">
        <v>3</v>
      </c>
      <c r="Z6" s="16">
        <v>15</v>
      </c>
      <c r="AA6" s="16">
        <v>6</v>
      </c>
      <c r="AB6" s="16">
        <v>6</v>
      </c>
      <c r="AC6" s="16">
        <v>13</v>
      </c>
      <c r="AD6" s="16">
        <v>1</v>
      </c>
      <c r="AE6" s="17">
        <f>SUM(W6:AD6)</f>
        <v>51</v>
      </c>
      <c r="AF6" s="17">
        <v>3</v>
      </c>
      <c r="AG6" s="60" t="s">
        <v>18</v>
      </c>
    </row>
    <row r="7" spans="1:33" ht="18" customHeight="1">
      <c r="A7" s="12">
        <f t="shared" si="0"/>
        <v>3</v>
      </c>
      <c r="B7" s="13" t="s">
        <v>26</v>
      </c>
      <c r="C7" s="14" t="s">
        <v>27</v>
      </c>
      <c r="D7" s="15" t="s">
        <v>28</v>
      </c>
      <c r="E7" s="15" t="s">
        <v>28</v>
      </c>
      <c r="F7" s="15" t="s">
        <v>21</v>
      </c>
      <c r="G7" s="16" t="s">
        <v>29</v>
      </c>
      <c r="H7" s="17">
        <f>C7+D7+E7+F7+G7</f>
        <v>194</v>
      </c>
      <c r="I7" s="59">
        <v>2</v>
      </c>
      <c r="J7" s="60" t="s">
        <v>18</v>
      </c>
      <c r="K7" s="37"/>
      <c r="L7" s="61"/>
      <c r="M7" s="60"/>
      <c r="N7" s="62"/>
      <c r="O7" s="17"/>
      <c r="P7" s="17"/>
      <c r="Q7" s="17"/>
      <c r="R7" s="17"/>
      <c r="S7" s="17"/>
      <c r="T7" s="17"/>
      <c r="U7" s="17"/>
      <c r="V7" s="60"/>
      <c r="W7" s="108"/>
      <c r="X7" s="16"/>
      <c r="Y7" s="16"/>
      <c r="Z7" s="16"/>
      <c r="AA7" s="16"/>
      <c r="AB7" s="16"/>
      <c r="AC7" s="16"/>
      <c r="AD7" s="16"/>
      <c r="AE7" s="17"/>
      <c r="AF7" s="17"/>
      <c r="AG7" s="60"/>
    </row>
    <row r="8" spans="1:33" ht="18" customHeight="1">
      <c r="A8" s="18">
        <f t="shared" si="0"/>
        <v>4</v>
      </c>
      <c r="B8" s="19" t="s">
        <v>30</v>
      </c>
      <c r="C8" s="20">
        <v>23</v>
      </c>
      <c r="D8" s="21">
        <v>40</v>
      </c>
      <c r="E8" s="21">
        <v>0</v>
      </c>
      <c r="F8" s="21">
        <v>60</v>
      </c>
      <c r="G8" s="22">
        <v>28</v>
      </c>
      <c r="H8" s="23">
        <f>C8+D8+E8+F8+G8</f>
        <v>151</v>
      </c>
      <c r="I8" s="63">
        <v>3</v>
      </c>
      <c r="J8" s="64" t="s">
        <v>18</v>
      </c>
      <c r="K8" s="41"/>
      <c r="L8" s="51"/>
      <c r="M8" s="64"/>
      <c r="N8" s="65">
        <v>23</v>
      </c>
      <c r="O8" s="66">
        <v>17</v>
      </c>
      <c r="P8" s="66">
        <v>25</v>
      </c>
      <c r="Q8" s="66">
        <v>24</v>
      </c>
      <c r="R8" s="23">
        <v>28</v>
      </c>
      <c r="S8" s="23">
        <v>25</v>
      </c>
      <c r="T8" s="23">
        <f>SUM(N8:S8)/60</f>
        <v>2.3666666666666667</v>
      </c>
      <c r="U8" s="23">
        <v>1</v>
      </c>
      <c r="V8" s="64" t="s">
        <v>16</v>
      </c>
      <c r="W8" s="109">
        <v>26</v>
      </c>
      <c r="X8" s="110">
        <v>16</v>
      </c>
      <c r="Y8" s="110">
        <v>15</v>
      </c>
      <c r="Z8" s="110">
        <v>12</v>
      </c>
      <c r="AA8" s="110">
        <v>14</v>
      </c>
      <c r="AB8" s="110">
        <v>14</v>
      </c>
      <c r="AC8" s="22">
        <v>0</v>
      </c>
      <c r="AD8" s="22">
        <v>0</v>
      </c>
      <c r="AE8" s="23">
        <f>SUM(W8:AD8)</f>
        <v>97</v>
      </c>
      <c r="AF8" s="23">
        <v>2</v>
      </c>
      <c r="AG8" s="64" t="s">
        <v>18</v>
      </c>
    </row>
    <row r="9" spans="1:33">
      <c r="A9" s="24"/>
      <c r="B9" s="25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</row>
    <row r="10" spans="1:33">
      <c r="A10" s="127" t="s">
        <v>31</v>
      </c>
      <c r="B10" s="127"/>
    </row>
    <row r="12" spans="1:33" ht="27">
      <c r="A12" s="3" t="s">
        <v>1</v>
      </c>
      <c r="B12" s="4" t="s">
        <v>2</v>
      </c>
      <c r="C12" s="128" t="s">
        <v>3</v>
      </c>
      <c r="D12" s="129"/>
      <c r="E12" s="129"/>
      <c r="F12" s="129"/>
      <c r="G12" s="129"/>
      <c r="H12" s="5" t="s">
        <v>4</v>
      </c>
      <c r="I12" s="5" t="s">
        <v>5</v>
      </c>
      <c r="J12" s="52" t="s">
        <v>6</v>
      </c>
      <c r="K12" s="53" t="s">
        <v>7</v>
      </c>
      <c r="L12" s="5" t="s">
        <v>5</v>
      </c>
      <c r="M12" s="4" t="s">
        <v>6</v>
      </c>
      <c r="N12" s="128" t="s">
        <v>8</v>
      </c>
      <c r="O12" s="129"/>
      <c r="P12" s="129"/>
      <c r="Q12" s="129"/>
      <c r="R12" s="129"/>
      <c r="S12" s="129"/>
      <c r="T12" s="5" t="s">
        <v>4</v>
      </c>
      <c r="U12" s="5" t="s">
        <v>5</v>
      </c>
      <c r="V12" s="52" t="s">
        <v>6</v>
      </c>
      <c r="W12" s="130" t="s">
        <v>9</v>
      </c>
      <c r="X12" s="129"/>
      <c r="Y12" s="129"/>
      <c r="Z12" s="129"/>
      <c r="AA12" s="129"/>
      <c r="AB12" s="129"/>
      <c r="AC12" s="129"/>
      <c r="AD12" s="129"/>
      <c r="AE12" s="5" t="s">
        <v>4</v>
      </c>
      <c r="AF12" s="5" t="s">
        <v>5</v>
      </c>
      <c r="AG12" s="52" t="s">
        <v>6</v>
      </c>
    </row>
    <row r="13" spans="1:33" ht="18" customHeight="1">
      <c r="A13" s="6">
        <f t="shared" ref="A13:A20" si="1">ROW()-12</f>
        <v>1</v>
      </c>
      <c r="B13" s="26" t="s">
        <v>32</v>
      </c>
      <c r="C13" s="27" t="s">
        <v>33</v>
      </c>
      <c r="D13" s="28" t="s">
        <v>34</v>
      </c>
      <c r="E13" s="28" t="s">
        <v>35</v>
      </c>
      <c r="F13" s="28" t="s">
        <v>36</v>
      </c>
      <c r="G13" s="29" t="s">
        <v>37</v>
      </c>
      <c r="H13" s="29">
        <f>C13+D13+E13+F13+G13</f>
        <v>358</v>
      </c>
      <c r="I13" s="67">
        <v>1</v>
      </c>
      <c r="J13" s="68" t="s">
        <v>16</v>
      </c>
      <c r="K13" s="29" t="s">
        <v>38</v>
      </c>
      <c r="L13" s="69">
        <v>1</v>
      </c>
      <c r="M13" s="68" t="s">
        <v>16</v>
      </c>
      <c r="N13" s="70">
        <v>16.47</v>
      </c>
      <c r="O13" s="70">
        <v>20</v>
      </c>
      <c r="P13" s="70">
        <v>22</v>
      </c>
      <c r="Q13" s="70">
        <v>26</v>
      </c>
      <c r="R13" s="70">
        <v>20</v>
      </c>
      <c r="S13" s="70">
        <v>20.28</v>
      </c>
      <c r="T13" s="111">
        <f t="shared" ref="T13:T20" si="2">SUM(N13:S13)/60</f>
        <v>2.0791666666666666</v>
      </c>
      <c r="U13" s="111">
        <v>3</v>
      </c>
      <c r="V13" s="68" t="s">
        <v>18</v>
      </c>
      <c r="W13" s="92">
        <v>16</v>
      </c>
      <c r="X13" s="92">
        <v>20</v>
      </c>
      <c r="Y13" s="92">
        <v>22</v>
      </c>
      <c r="Z13" s="92">
        <v>22</v>
      </c>
      <c r="AA13" s="92">
        <v>7</v>
      </c>
      <c r="AB13" s="92">
        <v>15</v>
      </c>
      <c r="AC13" s="92">
        <v>23</v>
      </c>
      <c r="AD13" s="67">
        <v>0</v>
      </c>
      <c r="AE13" s="69">
        <f t="shared" ref="AE13:AE19" si="3">SUM(W13:AD13)</f>
        <v>125</v>
      </c>
      <c r="AF13" s="69">
        <v>3</v>
      </c>
      <c r="AG13" s="88" t="s">
        <v>18</v>
      </c>
    </row>
    <row r="14" spans="1:33" ht="18" customHeight="1">
      <c r="A14" s="6">
        <f t="shared" si="1"/>
        <v>2</v>
      </c>
      <c r="B14" s="30" t="s">
        <v>39</v>
      </c>
      <c r="C14" s="31" t="s">
        <v>33</v>
      </c>
      <c r="D14" s="32" t="s">
        <v>40</v>
      </c>
      <c r="E14" s="32" t="s">
        <v>41</v>
      </c>
      <c r="F14" s="32" t="s">
        <v>42</v>
      </c>
      <c r="G14" s="33" t="s">
        <v>43</v>
      </c>
      <c r="H14" s="33">
        <f>C14+G14+D14+E14+F14</f>
        <v>246</v>
      </c>
      <c r="I14" s="71">
        <v>3</v>
      </c>
      <c r="J14" s="68" t="s">
        <v>18</v>
      </c>
      <c r="K14" s="33" t="s">
        <v>44</v>
      </c>
      <c r="L14" s="72">
        <v>2</v>
      </c>
      <c r="M14" s="68" t="s">
        <v>16</v>
      </c>
      <c r="N14" s="73">
        <v>16</v>
      </c>
      <c r="O14" s="73">
        <v>18</v>
      </c>
      <c r="P14" s="73">
        <v>15</v>
      </c>
      <c r="Q14" s="73">
        <v>16</v>
      </c>
      <c r="R14" s="73">
        <v>16</v>
      </c>
      <c r="S14" s="73">
        <v>16</v>
      </c>
      <c r="T14" s="111">
        <f t="shared" si="2"/>
        <v>1.6166666666666667</v>
      </c>
      <c r="U14" s="112">
        <v>1</v>
      </c>
      <c r="V14" s="68" t="s">
        <v>16</v>
      </c>
      <c r="W14" s="98">
        <v>16</v>
      </c>
      <c r="X14" s="98">
        <v>15</v>
      </c>
      <c r="Y14" s="98">
        <v>24</v>
      </c>
      <c r="Z14" s="98">
        <v>26</v>
      </c>
      <c r="AA14" s="98">
        <v>19</v>
      </c>
      <c r="AB14" s="98">
        <v>27</v>
      </c>
      <c r="AC14" s="98">
        <v>23</v>
      </c>
      <c r="AD14" s="98">
        <v>27</v>
      </c>
      <c r="AE14" s="69">
        <f t="shared" si="3"/>
        <v>177</v>
      </c>
      <c r="AF14" s="118">
        <v>1</v>
      </c>
      <c r="AG14" s="68" t="s">
        <v>16</v>
      </c>
    </row>
    <row r="15" spans="1:33" ht="18" customHeight="1">
      <c r="A15" s="6">
        <f t="shared" si="1"/>
        <v>3</v>
      </c>
      <c r="B15" s="30" t="s">
        <v>45</v>
      </c>
      <c r="C15" s="31" t="s">
        <v>46</v>
      </c>
      <c r="D15" s="32" t="s">
        <v>15</v>
      </c>
      <c r="E15" s="32" t="s">
        <v>47</v>
      </c>
      <c r="F15" s="32" t="s">
        <v>48</v>
      </c>
      <c r="G15" s="33" t="s">
        <v>49</v>
      </c>
      <c r="H15" s="33">
        <f>C15+G15+D15+E15+F15</f>
        <v>156</v>
      </c>
      <c r="I15" s="71">
        <v>5</v>
      </c>
      <c r="J15" s="68" t="s">
        <v>25</v>
      </c>
      <c r="K15" s="33" t="s">
        <v>50</v>
      </c>
      <c r="L15" s="74">
        <v>4</v>
      </c>
      <c r="M15" s="68" t="s">
        <v>18</v>
      </c>
      <c r="N15" s="73">
        <v>24</v>
      </c>
      <c r="O15" s="73">
        <v>24</v>
      </c>
      <c r="P15" s="67">
        <v>24</v>
      </c>
      <c r="Q15" s="73">
        <v>23</v>
      </c>
      <c r="R15" s="73">
        <v>26</v>
      </c>
      <c r="S15" s="73">
        <v>26</v>
      </c>
      <c r="T15" s="111">
        <f t="shared" si="2"/>
        <v>2.4500000000000002</v>
      </c>
      <c r="U15" s="112">
        <v>5</v>
      </c>
      <c r="V15" s="68" t="s">
        <v>25</v>
      </c>
      <c r="W15" s="98">
        <v>15</v>
      </c>
      <c r="X15" s="98">
        <v>10</v>
      </c>
      <c r="Y15" s="98">
        <v>10</v>
      </c>
      <c r="Z15" s="98">
        <v>9</v>
      </c>
      <c r="AA15" s="98">
        <v>15</v>
      </c>
      <c r="AB15" s="98">
        <v>14</v>
      </c>
      <c r="AC15" s="98">
        <v>14</v>
      </c>
      <c r="AD15" s="98">
        <v>12</v>
      </c>
      <c r="AE15" s="69">
        <f t="shared" si="3"/>
        <v>99</v>
      </c>
      <c r="AF15" s="121">
        <v>6</v>
      </c>
      <c r="AG15" s="68" t="s">
        <v>25</v>
      </c>
    </row>
    <row r="16" spans="1:33" ht="18" customHeight="1">
      <c r="A16" s="6">
        <f t="shared" si="1"/>
        <v>4</v>
      </c>
      <c r="B16" s="30" t="s">
        <v>51</v>
      </c>
      <c r="C16" s="31" t="s">
        <v>52</v>
      </c>
      <c r="D16" s="32" t="s">
        <v>33</v>
      </c>
      <c r="E16" s="32" t="s">
        <v>11</v>
      </c>
      <c r="F16" s="32" t="s">
        <v>53</v>
      </c>
      <c r="G16" s="33" t="s">
        <v>54</v>
      </c>
      <c r="H16" s="33">
        <f>C16+G16+D16+E16+F16</f>
        <v>240</v>
      </c>
      <c r="I16" s="71">
        <v>2</v>
      </c>
      <c r="J16" s="68" t="s">
        <v>16</v>
      </c>
      <c r="K16" s="33" t="s">
        <v>55</v>
      </c>
      <c r="L16" s="74">
        <v>3</v>
      </c>
      <c r="M16" s="68" t="s">
        <v>18</v>
      </c>
      <c r="N16" s="73">
        <v>15.96</v>
      </c>
      <c r="O16" s="73">
        <v>19.79</v>
      </c>
      <c r="P16" s="73">
        <v>22</v>
      </c>
      <c r="Q16" s="73">
        <v>21</v>
      </c>
      <c r="R16" s="73">
        <v>23</v>
      </c>
      <c r="S16" s="73">
        <v>23</v>
      </c>
      <c r="T16" s="111">
        <f t="shared" si="2"/>
        <v>2.0791666666666666</v>
      </c>
      <c r="U16" s="112">
        <v>2</v>
      </c>
      <c r="V16" s="68" t="s">
        <v>16</v>
      </c>
      <c r="W16" s="98">
        <v>14</v>
      </c>
      <c r="X16" s="98">
        <v>16</v>
      </c>
      <c r="Y16" s="98">
        <v>27</v>
      </c>
      <c r="Z16" s="98">
        <v>24</v>
      </c>
      <c r="AA16" s="98">
        <v>24</v>
      </c>
      <c r="AB16" s="98">
        <v>16</v>
      </c>
      <c r="AC16" s="98">
        <v>18</v>
      </c>
      <c r="AD16" s="98">
        <v>14</v>
      </c>
      <c r="AE16" s="69">
        <f t="shared" si="3"/>
        <v>153</v>
      </c>
      <c r="AF16" s="121">
        <v>2</v>
      </c>
      <c r="AG16" s="68" t="s">
        <v>16</v>
      </c>
    </row>
    <row r="17" spans="1:33" ht="18" customHeight="1">
      <c r="A17" s="6">
        <f t="shared" si="1"/>
        <v>5</v>
      </c>
      <c r="B17" s="30" t="s">
        <v>56</v>
      </c>
      <c r="C17" s="31" t="s">
        <v>22</v>
      </c>
      <c r="D17" s="32" t="s">
        <v>20</v>
      </c>
      <c r="E17" s="32" t="s">
        <v>57</v>
      </c>
      <c r="F17" s="32" t="s">
        <v>58</v>
      </c>
      <c r="G17" s="33" t="s">
        <v>59</v>
      </c>
      <c r="H17" s="33">
        <f>C17+G17+D17+E17+F17</f>
        <v>53</v>
      </c>
      <c r="I17" s="71">
        <v>6</v>
      </c>
      <c r="J17" s="68" t="s">
        <v>25</v>
      </c>
      <c r="K17" s="33" t="s">
        <v>60</v>
      </c>
      <c r="L17" s="74">
        <v>7</v>
      </c>
      <c r="M17" s="68" t="s">
        <v>25</v>
      </c>
      <c r="N17" s="73">
        <v>28</v>
      </c>
      <c r="O17" s="73">
        <v>27</v>
      </c>
      <c r="P17" s="73">
        <v>24</v>
      </c>
      <c r="Q17" s="73">
        <v>26</v>
      </c>
      <c r="R17" s="73">
        <v>50</v>
      </c>
      <c r="S17" s="67">
        <v>50</v>
      </c>
      <c r="T17" s="111">
        <f t="shared" si="2"/>
        <v>3.4166666666666665</v>
      </c>
      <c r="U17" s="112">
        <v>7</v>
      </c>
      <c r="V17" s="68" t="s">
        <v>25</v>
      </c>
      <c r="W17" s="98">
        <v>6</v>
      </c>
      <c r="X17" s="98">
        <v>2</v>
      </c>
      <c r="Y17" s="98">
        <v>12</v>
      </c>
      <c r="Z17" s="98">
        <v>12</v>
      </c>
      <c r="AA17" s="98">
        <v>4</v>
      </c>
      <c r="AB17" s="98">
        <v>0</v>
      </c>
      <c r="AC17" s="98">
        <v>11</v>
      </c>
      <c r="AD17" s="98">
        <v>12</v>
      </c>
      <c r="AE17" s="69">
        <f t="shared" si="3"/>
        <v>59</v>
      </c>
      <c r="AF17" s="121">
        <v>7</v>
      </c>
      <c r="AG17" s="68" t="s">
        <v>25</v>
      </c>
    </row>
    <row r="18" spans="1:33" ht="18" customHeight="1">
      <c r="A18" s="6">
        <f t="shared" si="1"/>
        <v>6</v>
      </c>
      <c r="B18" s="30" t="s">
        <v>61</v>
      </c>
      <c r="C18" s="34" t="s">
        <v>29</v>
      </c>
      <c r="D18" s="35" t="s">
        <v>62</v>
      </c>
      <c r="E18" s="35" t="s">
        <v>63</v>
      </c>
      <c r="F18" s="35" t="s">
        <v>58</v>
      </c>
      <c r="G18" s="36" t="s">
        <v>33</v>
      </c>
      <c r="H18" s="36">
        <f>C18+G18+D18+E18+F18</f>
        <v>223</v>
      </c>
      <c r="I18" s="75">
        <v>4</v>
      </c>
      <c r="J18" s="55" t="s">
        <v>18</v>
      </c>
      <c r="K18" s="36" t="s">
        <v>64</v>
      </c>
      <c r="L18" s="76">
        <v>6</v>
      </c>
      <c r="M18" s="77" t="s">
        <v>25</v>
      </c>
      <c r="N18" s="78">
        <v>21</v>
      </c>
      <c r="O18" s="10">
        <v>24</v>
      </c>
      <c r="P18" s="10">
        <v>24</v>
      </c>
      <c r="Q18" s="10">
        <v>25</v>
      </c>
      <c r="R18" s="10">
        <v>22</v>
      </c>
      <c r="S18" s="10">
        <v>20</v>
      </c>
      <c r="T18" s="113">
        <f t="shared" si="2"/>
        <v>2.2666666666666666</v>
      </c>
      <c r="U18" s="114">
        <v>6</v>
      </c>
      <c r="V18" s="55" t="s">
        <v>25</v>
      </c>
      <c r="W18" s="10">
        <v>14</v>
      </c>
      <c r="X18" s="10">
        <v>16</v>
      </c>
      <c r="Y18" s="10">
        <v>13</v>
      </c>
      <c r="Z18" s="10">
        <v>14</v>
      </c>
      <c r="AA18" s="10">
        <v>16</v>
      </c>
      <c r="AB18" s="10">
        <v>15</v>
      </c>
      <c r="AC18" s="10">
        <v>19</v>
      </c>
      <c r="AD18" s="10">
        <v>13</v>
      </c>
      <c r="AE18" s="11">
        <f t="shared" si="3"/>
        <v>120</v>
      </c>
      <c r="AF18" s="122">
        <v>4</v>
      </c>
      <c r="AG18" s="55" t="s">
        <v>18</v>
      </c>
    </row>
    <row r="19" spans="1:33" ht="18" customHeight="1">
      <c r="A19" s="6">
        <f t="shared" si="1"/>
        <v>7</v>
      </c>
      <c r="B19" s="30" t="s">
        <v>65</v>
      </c>
      <c r="C19" s="37"/>
      <c r="D19" s="15"/>
      <c r="E19" s="15"/>
      <c r="F19" s="15"/>
      <c r="G19" s="15"/>
      <c r="H19" s="38"/>
      <c r="I19" s="79"/>
      <c r="J19" s="55"/>
      <c r="K19" s="10"/>
      <c r="L19" s="80"/>
      <c r="M19" s="55"/>
      <c r="N19" s="81">
        <v>23</v>
      </c>
      <c r="O19" s="81">
        <v>21</v>
      </c>
      <c r="P19" s="81">
        <v>22</v>
      </c>
      <c r="Q19" s="81">
        <v>19</v>
      </c>
      <c r="R19" s="81">
        <v>29</v>
      </c>
      <c r="S19" s="10">
        <v>21</v>
      </c>
      <c r="T19" s="113">
        <f t="shared" si="2"/>
        <v>2.25</v>
      </c>
      <c r="U19" s="114">
        <v>4</v>
      </c>
      <c r="V19" s="55" t="s">
        <v>18</v>
      </c>
      <c r="W19" s="105">
        <v>25</v>
      </c>
      <c r="X19" s="105">
        <v>16</v>
      </c>
      <c r="Y19" s="105">
        <v>15</v>
      </c>
      <c r="Z19" s="105">
        <v>12</v>
      </c>
      <c r="AA19" s="105">
        <v>8</v>
      </c>
      <c r="AB19" s="105">
        <v>21</v>
      </c>
      <c r="AC19" s="105">
        <v>12</v>
      </c>
      <c r="AD19" s="105">
        <v>10</v>
      </c>
      <c r="AE19" s="11">
        <f t="shared" si="3"/>
        <v>119</v>
      </c>
      <c r="AF19" s="122">
        <v>5</v>
      </c>
      <c r="AG19" s="55" t="s">
        <v>25</v>
      </c>
    </row>
    <row r="20" spans="1:33" ht="18" customHeight="1">
      <c r="A20" s="39">
        <f t="shared" si="1"/>
        <v>8</v>
      </c>
      <c r="B20" s="40" t="s">
        <v>66</v>
      </c>
      <c r="C20" s="41"/>
      <c r="D20" s="21"/>
      <c r="E20" s="21"/>
      <c r="F20" s="21"/>
      <c r="G20" s="21"/>
      <c r="H20" s="42"/>
      <c r="I20" s="82"/>
      <c r="J20" s="83"/>
      <c r="K20" s="84" t="s">
        <v>67</v>
      </c>
      <c r="L20" s="85">
        <v>5</v>
      </c>
      <c r="M20" s="83" t="s">
        <v>25</v>
      </c>
      <c r="N20" s="86">
        <v>29</v>
      </c>
      <c r="O20" s="86">
        <v>28</v>
      </c>
      <c r="P20" s="86">
        <v>25</v>
      </c>
      <c r="Q20" s="86">
        <v>25</v>
      </c>
      <c r="R20" s="86">
        <v>49</v>
      </c>
      <c r="S20" s="86">
        <v>51</v>
      </c>
      <c r="T20" s="115">
        <f t="shared" si="2"/>
        <v>3.45</v>
      </c>
      <c r="U20" s="116">
        <v>8</v>
      </c>
      <c r="V20" s="83" t="s">
        <v>25</v>
      </c>
      <c r="W20" s="117"/>
      <c r="X20" s="117"/>
      <c r="Y20" s="117"/>
      <c r="Z20" s="117"/>
      <c r="AA20" s="117"/>
      <c r="AB20" s="117"/>
      <c r="AC20" s="117"/>
      <c r="AD20" s="117"/>
      <c r="AE20" s="123"/>
      <c r="AF20" s="124"/>
      <c r="AG20" s="83"/>
    </row>
    <row r="22" spans="1:33">
      <c r="A22" s="127" t="s">
        <v>68</v>
      </c>
      <c r="B22" s="127"/>
    </row>
    <row r="24" spans="1:33" ht="27">
      <c r="A24" s="3" t="s">
        <v>1</v>
      </c>
      <c r="B24" s="4" t="s">
        <v>2</v>
      </c>
      <c r="C24" s="128" t="s">
        <v>3</v>
      </c>
      <c r="D24" s="129"/>
      <c r="E24" s="129"/>
      <c r="F24" s="129"/>
      <c r="G24" s="129"/>
      <c r="H24" s="5" t="s">
        <v>4</v>
      </c>
      <c r="I24" s="5" t="s">
        <v>5</v>
      </c>
      <c r="J24" s="52" t="s">
        <v>6</v>
      </c>
      <c r="K24" s="53" t="s">
        <v>7</v>
      </c>
      <c r="L24" s="5" t="s">
        <v>5</v>
      </c>
      <c r="M24" s="52" t="s">
        <v>6</v>
      </c>
      <c r="N24" s="130" t="s">
        <v>8</v>
      </c>
      <c r="O24" s="129"/>
      <c r="P24" s="129"/>
      <c r="Q24" s="129"/>
      <c r="R24" s="129"/>
      <c r="S24" s="129"/>
      <c r="T24" s="5" t="s">
        <v>4</v>
      </c>
      <c r="U24" s="5" t="s">
        <v>5</v>
      </c>
      <c r="V24" s="52" t="s">
        <v>6</v>
      </c>
      <c r="W24" s="130" t="s">
        <v>9</v>
      </c>
      <c r="X24" s="129"/>
      <c r="Y24" s="129"/>
      <c r="Z24" s="129"/>
      <c r="AA24" s="129"/>
      <c r="AB24" s="129"/>
      <c r="AC24" s="129"/>
      <c r="AD24" s="129"/>
      <c r="AE24" s="5" t="s">
        <v>4</v>
      </c>
      <c r="AF24" s="5" t="s">
        <v>5</v>
      </c>
      <c r="AG24" s="52" t="s">
        <v>6</v>
      </c>
    </row>
    <row r="25" spans="1:33" ht="18" customHeight="1">
      <c r="A25" s="43">
        <f>ROW()-24</f>
        <v>1</v>
      </c>
      <c r="B25" s="44" t="s">
        <v>69</v>
      </c>
      <c r="C25" s="45" t="s">
        <v>59</v>
      </c>
      <c r="D25" s="46" t="s">
        <v>70</v>
      </c>
      <c r="E25" s="46" t="s">
        <v>71</v>
      </c>
      <c r="F25" s="46" t="s">
        <v>57</v>
      </c>
      <c r="G25" s="47" t="s">
        <v>72</v>
      </c>
      <c r="H25" s="47">
        <f>C25+G25+D25+E25+F25</f>
        <v>65</v>
      </c>
      <c r="I25" s="87">
        <v>8</v>
      </c>
      <c r="J25" s="88" t="s">
        <v>25</v>
      </c>
      <c r="K25" s="89" t="s">
        <v>64</v>
      </c>
      <c r="L25" s="90">
        <v>7</v>
      </c>
      <c r="M25" s="68" t="s">
        <v>25</v>
      </c>
      <c r="N25" s="91">
        <v>38</v>
      </c>
      <c r="O25" s="92">
        <v>32</v>
      </c>
      <c r="P25" s="92">
        <v>41</v>
      </c>
      <c r="Q25" s="92">
        <v>35.31</v>
      </c>
      <c r="R25" s="92">
        <v>35</v>
      </c>
      <c r="S25" s="92">
        <v>34</v>
      </c>
      <c r="T25" s="69">
        <f>SUM(N25:S25)/60</f>
        <v>3.5885000000000002</v>
      </c>
      <c r="U25" s="118">
        <v>10</v>
      </c>
      <c r="V25" s="68" t="s">
        <v>25</v>
      </c>
      <c r="W25" s="119">
        <v>12</v>
      </c>
      <c r="X25" s="92">
        <v>20</v>
      </c>
      <c r="Y25" s="92">
        <v>17</v>
      </c>
      <c r="Z25" s="92">
        <v>12</v>
      </c>
      <c r="AA25" s="92">
        <v>17</v>
      </c>
      <c r="AB25" s="92">
        <v>19</v>
      </c>
      <c r="AC25" s="92">
        <v>16</v>
      </c>
      <c r="AD25" s="92">
        <v>18</v>
      </c>
      <c r="AE25" s="69">
        <f>SUM(W25:AD25)</f>
        <v>131</v>
      </c>
      <c r="AF25" s="118">
        <v>5</v>
      </c>
      <c r="AG25" s="68" t="s">
        <v>18</v>
      </c>
    </row>
    <row r="26" spans="1:33" ht="18" customHeight="1">
      <c r="A26" s="6">
        <f>ROW()-24</f>
        <v>2</v>
      </c>
      <c r="B26" s="13" t="s">
        <v>73</v>
      </c>
      <c r="C26" s="48" t="s">
        <v>74</v>
      </c>
      <c r="D26" s="32" t="s">
        <v>75</v>
      </c>
      <c r="E26" s="32" t="s">
        <v>74</v>
      </c>
      <c r="F26" s="32" t="s">
        <v>76</v>
      </c>
      <c r="G26" s="33" t="s">
        <v>37</v>
      </c>
      <c r="H26" s="33">
        <f t="shared" ref="H26:H33" si="4">C26+G26+D26+E26+F26</f>
        <v>402</v>
      </c>
      <c r="I26" s="93">
        <v>1</v>
      </c>
      <c r="J26" s="94" t="s">
        <v>16</v>
      </c>
      <c r="K26" s="95" t="s">
        <v>77</v>
      </c>
      <c r="L26" s="96">
        <v>1</v>
      </c>
      <c r="M26" s="94" t="s">
        <v>16</v>
      </c>
      <c r="N26" s="97">
        <v>13.64</v>
      </c>
      <c r="O26" s="98">
        <v>13.01</v>
      </c>
      <c r="P26" s="98">
        <v>13.35</v>
      </c>
      <c r="Q26" s="98">
        <v>13.04</v>
      </c>
      <c r="R26" s="98">
        <v>13.8</v>
      </c>
      <c r="S26" s="98">
        <v>13.35</v>
      </c>
      <c r="T26" s="120">
        <f t="shared" ref="T26:T34" si="5">SUM(N26:S26)/60</f>
        <v>1.3365</v>
      </c>
      <c r="U26" s="121">
        <v>1</v>
      </c>
      <c r="V26" s="94" t="s">
        <v>16</v>
      </c>
      <c r="W26" s="97">
        <v>27</v>
      </c>
      <c r="X26" s="98">
        <v>27</v>
      </c>
      <c r="Y26" s="98">
        <v>27</v>
      </c>
      <c r="Z26" s="98">
        <v>27</v>
      </c>
      <c r="AA26" s="98">
        <v>27</v>
      </c>
      <c r="AB26" s="98">
        <v>27</v>
      </c>
      <c r="AC26" s="98">
        <v>27</v>
      </c>
      <c r="AD26" s="98">
        <v>27</v>
      </c>
      <c r="AE26" s="120">
        <f>SUM(W26:AD26)</f>
        <v>216</v>
      </c>
      <c r="AF26" s="121">
        <v>1</v>
      </c>
      <c r="AG26" s="94" t="s">
        <v>16</v>
      </c>
    </row>
    <row r="27" spans="1:33" ht="18" customHeight="1">
      <c r="A27" s="6">
        <f t="shared" ref="A27:A34" si="6">ROW()-24</f>
        <v>3</v>
      </c>
      <c r="B27" s="13" t="s">
        <v>78</v>
      </c>
      <c r="C27" s="48" t="s">
        <v>33</v>
      </c>
      <c r="D27" s="32" t="s">
        <v>79</v>
      </c>
      <c r="E27" s="32" t="s">
        <v>40</v>
      </c>
      <c r="F27" s="32" t="s">
        <v>80</v>
      </c>
      <c r="G27" s="33">
        <v>5</v>
      </c>
      <c r="H27" s="33">
        <f t="shared" si="4"/>
        <v>134</v>
      </c>
      <c r="I27" s="93">
        <v>5</v>
      </c>
      <c r="J27" s="94" t="s">
        <v>18</v>
      </c>
      <c r="K27" s="95" t="s">
        <v>81</v>
      </c>
      <c r="L27" s="96">
        <v>3</v>
      </c>
      <c r="M27" s="94" t="s">
        <v>18</v>
      </c>
      <c r="N27" s="97">
        <v>19.059999999999999</v>
      </c>
      <c r="O27" s="98">
        <v>18.899999999999999</v>
      </c>
      <c r="P27" s="98">
        <v>18.04</v>
      </c>
      <c r="Q27" s="98">
        <v>20.170000000000002</v>
      </c>
      <c r="R27" s="98">
        <v>26.06</v>
      </c>
      <c r="S27" s="98">
        <v>17.09</v>
      </c>
      <c r="T27" s="120">
        <f t="shared" si="5"/>
        <v>1.9886666666666666</v>
      </c>
      <c r="U27" s="121">
        <v>4</v>
      </c>
      <c r="V27" s="94" t="s">
        <v>18</v>
      </c>
      <c r="W27" s="97">
        <v>12</v>
      </c>
      <c r="X27" s="98">
        <v>13</v>
      </c>
      <c r="Y27" s="98">
        <v>19</v>
      </c>
      <c r="Z27" s="98">
        <v>24</v>
      </c>
      <c r="AA27" s="98">
        <v>21</v>
      </c>
      <c r="AB27" s="98">
        <v>23</v>
      </c>
      <c r="AC27" s="98">
        <v>22</v>
      </c>
      <c r="AD27" s="98">
        <v>23</v>
      </c>
      <c r="AE27" s="120">
        <f t="shared" ref="AE27:AE33" si="7">SUM(W27:AD27)</f>
        <v>157</v>
      </c>
      <c r="AF27" s="121">
        <v>3</v>
      </c>
      <c r="AG27" s="94" t="s">
        <v>18</v>
      </c>
    </row>
    <row r="28" spans="1:33" ht="18" customHeight="1">
      <c r="A28" s="6">
        <f t="shared" si="6"/>
        <v>4</v>
      </c>
      <c r="B28" s="13" t="s">
        <v>82</v>
      </c>
      <c r="C28" s="48" t="s">
        <v>83</v>
      </c>
      <c r="D28" s="32">
        <v>66</v>
      </c>
      <c r="E28" s="32" t="s">
        <v>71</v>
      </c>
      <c r="F28" s="32" t="s">
        <v>63</v>
      </c>
      <c r="G28" s="33" t="s">
        <v>35</v>
      </c>
      <c r="H28" s="33">
        <f t="shared" si="4"/>
        <v>279</v>
      </c>
      <c r="I28" s="93">
        <v>2</v>
      </c>
      <c r="J28" s="94" t="s">
        <v>16</v>
      </c>
      <c r="K28" s="95" t="s">
        <v>84</v>
      </c>
      <c r="L28" s="96">
        <v>4</v>
      </c>
      <c r="M28" s="94" t="s">
        <v>18</v>
      </c>
      <c r="N28" s="97">
        <v>16.43</v>
      </c>
      <c r="O28" s="98">
        <v>16.96</v>
      </c>
      <c r="P28" s="98">
        <v>23.59</v>
      </c>
      <c r="Q28" s="98">
        <v>16.68</v>
      </c>
      <c r="R28" s="98">
        <v>17.43</v>
      </c>
      <c r="S28" s="98">
        <v>16.75</v>
      </c>
      <c r="T28" s="120">
        <f t="shared" si="5"/>
        <v>1.7973333333333334</v>
      </c>
      <c r="U28" s="121">
        <v>2</v>
      </c>
      <c r="V28" s="94" t="s">
        <v>16</v>
      </c>
      <c r="W28" s="97">
        <v>9</v>
      </c>
      <c r="X28" s="98">
        <v>17</v>
      </c>
      <c r="Y28" s="98">
        <v>24</v>
      </c>
      <c r="Z28" s="98">
        <v>27</v>
      </c>
      <c r="AA28" s="98">
        <v>27</v>
      </c>
      <c r="AB28" s="98">
        <v>18</v>
      </c>
      <c r="AC28" s="98">
        <v>24</v>
      </c>
      <c r="AD28" s="98">
        <v>26</v>
      </c>
      <c r="AE28" s="120">
        <f t="shared" si="7"/>
        <v>172</v>
      </c>
      <c r="AF28" s="121">
        <v>2</v>
      </c>
      <c r="AG28" s="94" t="s">
        <v>16</v>
      </c>
    </row>
    <row r="29" spans="1:33" ht="18" customHeight="1">
      <c r="A29" s="6">
        <f t="shared" si="6"/>
        <v>5</v>
      </c>
      <c r="B29" s="13" t="s">
        <v>85</v>
      </c>
      <c r="C29" s="48" t="s">
        <v>79</v>
      </c>
      <c r="D29" s="32" t="s">
        <v>79</v>
      </c>
      <c r="E29" s="32" t="s">
        <v>42</v>
      </c>
      <c r="F29" s="32" t="s">
        <v>42</v>
      </c>
      <c r="G29" s="33" t="s">
        <v>79</v>
      </c>
      <c r="H29" s="33">
        <f t="shared" si="4"/>
        <v>19</v>
      </c>
      <c r="I29" s="93">
        <v>9</v>
      </c>
      <c r="J29" s="94" t="s">
        <v>25</v>
      </c>
      <c r="K29" s="95" t="s">
        <v>86</v>
      </c>
      <c r="L29" s="96">
        <v>8</v>
      </c>
      <c r="M29" s="94" t="s">
        <v>25</v>
      </c>
      <c r="N29" s="97">
        <v>19.87</v>
      </c>
      <c r="O29" s="98">
        <v>21.96</v>
      </c>
      <c r="P29" s="98">
        <v>19.7</v>
      </c>
      <c r="Q29" s="98">
        <v>25.92</v>
      </c>
      <c r="R29" s="98">
        <v>23</v>
      </c>
      <c r="S29" s="98">
        <v>17.43</v>
      </c>
      <c r="T29" s="120">
        <f t="shared" si="5"/>
        <v>2.1313333333333331</v>
      </c>
      <c r="U29" s="121">
        <v>5</v>
      </c>
      <c r="V29" s="94" t="s">
        <v>18</v>
      </c>
      <c r="W29" s="97">
        <v>12</v>
      </c>
      <c r="X29" s="98">
        <v>14</v>
      </c>
      <c r="Y29" s="98">
        <v>11</v>
      </c>
      <c r="Z29" s="98">
        <v>15</v>
      </c>
      <c r="AA29" s="98">
        <v>21</v>
      </c>
      <c r="AB29" s="98">
        <v>13</v>
      </c>
      <c r="AC29" s="98">
        <v>20</v>
      </c>
      <c r="AD29" s="98">
        <v>8</v>
      </c>
      <c r="AE29" s="120">
        <f t="shared" si="7"/>
        <v>114</v>
      </c>
      <c r="AF29" s="121">
        <v>6</v>
      </c>
      <c r="AG29" s="94" t="s">
        <v>25</v>
      </c>
    </row>
    <row r="30" spans="1:33" ht="18" customHeight="1">
      <c r="A30" s="6">
        <f t="shared" si="6"/>
        <v>6</v>
      </c>
      <c r="B30" s="13" t="s">
        <v>87</v>
      </c>
      <c r="C30" s="48" t="s">
        <v>88</v>
      </c>
      <c r="D30" s="32">
        <v>21</v>
      </c>
      <c r="E30" s="32" t="s">
        <v>46</v>
      </c>
      <c r="F30" s="32" t="s">
        <v>89</v>
      </c>
      <c r="G30" s="33">
        <v>20</v>
      </c>
      <c r="H30" s="33">
        <f t="shared" si="4"/>
        <v>120</v>
      </c>
      <c r="I30" s="93">
        <v>7</v>
      </c>
      <c r="J30" s="94" t="s">
        <v>25</v>
      </c>
      <c r="K30" s="95" t="s">
        <v>90</v>
      </c>
      <c r="L30" s="96">
        <v>5</v>
      </c>
      <c r="M30" s="94" t="s">
        <v>18</v>
      </c>
      <c r="N30" s="97">
        <v>23.03</v>
      </c>
      <c r="O30" s="98">
        <v>19</v>
      </c>
      <c r="P30" s="98">
        <v>17.98</v>
      </c>
      <c r="Q30" s="98">
        <v>18.46</v>
      </c>
      <c r="R30" s="98">
        <v>17.28</v>
      </c>
      <c r="S30" s="98">
        <v>17.899999999999999</v>
      </c>
      <c r="T30" s="120">
        <f t="shared" si="5"/>
        <v>1.8941666666666668</v>
      </c>
      <c r="U30" s="121">
        <v>3</v>
      </c>
      <c r="V30" s="94" t="s">
        <v>18</v>
      </c>
      <c r="W30" s="97">
        <v>21</v>
      </c>
      <c r="X30" s="98">
        <v>20</v>
      </c>
      <c r="Y30" s="98">
        <v>21</v>
      </c>
      <c r="Z30" s="100">
        <v>16</v>
      </c>
      <c r="AA30" s="98">
        <v>26</v>
      </c>
      <c r="AB30" s="98">
        <v>21</v>
      </c>
      <c r="AC30" s="100">
        <v>9</v>
      </c>
      <c r="AD30" s="100">
        <v>17</v>
      </c>
      <c r="AE30" s="120">
        <f t="shared" si="7"/>
        <v>151</v>
      </c>
      <c r="AF30" s="121">
        <v>4</v>
      </c>
      <c r="AG30" s="94" t="s">
        <v>18</v>
      </c>
    </row>
    <row r="31" spans="1:33" ht="18" customHeight="1">
      <c r="A31" s="6">
        <f t="shared" si="6"/>
        <v>7</v>
      </c>
      <c r="B31" s="13" t="s">
        <v>91</v>
      </c>
      <c r="C31" s="48" t="s">
        <v>52</v>
      </c>
      <c r="D31" s="32">
        <v>1</v>
      </c>
      <c r="E31" s="32" t="s">
        <v>92</v>
      </c>
      <c r="F31" s="32" t="s">
        <v>23</v>
      </c>
      <c r="G31" s="33" t="s">
        <v>93</v>
      </c>
      <c r="H31" s="33">
        <f t="shared" si="4"/>
        <v>127</v>
      </c>
      <c r="I31" s="93">
        <v>6</v>
      </c>
      <c r="J31" s="94" t="s">
        <v>25</v>
      </c>
      <c r="K31" s="95" t="s">
        <v>38</v>
      </c>
      <c r="L31" s="96">
        <v>2</v>
      </c>
      <c r="M31" s="94" t="s">
        <v>16</v>
      </c>
      <c r="N31" s="97">
        <v>17.59</v>
      </c>
      <c r="O31" s="98">
        <v>30.39</v>
      </c>
      <c r="P31" s="98">
        <v>21</v>
      </c>
      <c r="Q31" s="98">
        <v>27.04</v>
      </c>
      <c r="R31" s="98">
        <v>26.85</v>
      </c>
      <c r="S31" s="98">
        <v>26.01</v>
      </c>
      <c r="T31" s="120">
        <f t="shared" si="5"/>
        <v>2.4813333333333332</v>
      </c>
      <c r="U31" s="121">
        <v>8</v>
      </c>
      <c r="V31" s="94" t="s">
        <v>25</v>
      </c>
      <c r="W31" s="97">
        <v>12</v>
      </c>
      <c r="X31" s="98">
        <v>14</v>
      </c>
      <c r="Y31" s="98">
        <v>24</v>
      </c>
      <c r="Z31" s="98">
        <v>0</v>
      </c>
      <c r="AA31" s="98">
        <v>12</v>
      </c>
      <c r="AB31" s="98">
        <v>15</v>
      </c>
      <c r="AC31" s="98">
        <v>15</v>
      </c>
      <c r="AD31" s="98">
        <v>15</v>
      </c>
      <c r="AE31" s="120">
        <f t="shared" si="7"/>
        <v>107</v>
      </c>
      <c r="AF31" s="121">
        <v>7</v>
      </c>
      <c r="AG31" s="94" t="s">
        <v>25</v>
      </c>
    </row>
    <row r="32" spans="1:33" ht="18" customHeight="1">
      <c r="A32" s="6">
        <f t="shared" si="6"/>
        <v>8</v>
      </c>
      <c r="B32" s="13" t="s">
        <v>94</v>
      </c>
      <c r="C32" s="48">
        <v>53</v>
      </c>
      <c r="D32" s="32">
        <v>45</v>
      </c>
      <c r="E32" s="32">
        <v>34</v>
      </c>
      <c r="F32" s="32">
        <v>59</v>
      </c>
      <c r="G32" s="33">
        <v>1</v>
      </c>
      <c r="H32" s="33">
        <f t="shared" si="4"/>
        <v>192</v>
      </c>
      <c r="I32" s="93">
        <v>3</v>
      </c>
      <c r="J32" s="94" t="s">
        <v>18</v>
      </c>
      <c r="K32" s="95" t="s">
        <v>95</v>
      </c>
      <c r="L32" s="96">
        <v>9</v>
      </c>
      <c r="M32" s="94" t="s">
        <v>25</v>
      </c>
      <c r="N32" s="99">
        <v>19</v>
      </c>
      <c r="O32" s="100">
        <v>20</v>
      </c>
      <c r="P32" s="100">
        <v>21</v>
      </c>
      <c r="Q32" s="100">
        <v>23</v>
      </c>
      <c r="R32" s="100">
        <v>22</v>
      </c>
      <c r="S32" s="100">
        <v>33</v>
      </c>
      <c r="T32" s="120">
        <f t="shared" si="5"/>
        <v>2.2999999999999998</v>
      </c>
      <c r="U32" s="121">
        <v>6</v>
      </c>
      <c r="V32" s="94" t="s">
        <v>25</v>
      </c>
      <c r="W32" s="99">
        <v>11</v>
      </c>
      <c r="X32" s="100">
        <v>12</v>
      </c>
      <c r="Y32" s="100">
        <v>12</v>
      </c>
      <c r="Z32" s="100">
        <v>15</v>
      </c>
      <c r="AA32" s="100">
        <v>15</v>
      </c>
      <c r="AB32" s="100">
        <v>13</v>
      </c>
      <c r="AC32" s="100">
        <v>10</v>
      </c>
      <c r="AD32" s="100">
        <v>15</v>
      </c>
      <c r="AE32" s="120">
        <f t="shared" si="7"/>
        <v>103</v>
      </c>
      <c r="AF32" s="121">
        <v>9</v>
      </c>
      <c r="AG32" s="94" t="s">
        <v>25</v>
      </c>
    </row>
    <row r="33" spans="1:33" ht="18" customHeight="1">
      <c r="A33" s="6">
        <f t="shared" si="6"/>
        <v>9</v>
      </c>
      <c r="B33" s="13" t="s">
        <v>56</v>
      </c>
      <c r="C33" s="48" t="s">
        <v>96</v>
      </c>
      <c r="D33" s="32" t="s">
        <v>97</v>
      </c>
      <c r="E33" s="32" t="s">
        <v>63</v>
      </c>
      <c r="F33" s="32" t="s">
        <v>80</v>
      </c>
      <c r="G33" s="33" t="s">
        <v>98</v>
      </c>
      <c r="H33" s="33">
        <f t="shared" si="4"/>
        <v>159</v>
      </c>
      <c r="I33" s="101">
        <v>4</v>
      </c>
      <c r="J33" s="94" t="s">
        <v>18</v>
      </c>
      <c r="K33" s="95" t="s">
        <v>99</v>
      </c>
      <c r="L33" s="96">
        <v>6</v>
      </c>
      <c r="M33" s="94" t="s">
        <v>25</v>
      </c>
      <c r="N33" s="97">
        <v>19.34</v>
      </c>
      <c r="O33" s="98">
        <v>35</v>
      </c>
      <c r="P33" s="98">
        <v>24.33</v>
      </c>
      <c r="Q33" s="98">
        <v>21.17</v>
      </c>
      <c r="R33" s="98">
        <v>21.46</v>
      </c>
      <c r="S33" s="98">
        <v>21.78</v>
      </c>
      <c r="T33" s="120">
        <f t="shared" si="5"/>
        <v>2.3846666666666669</v>
      </c>
      <c r="U33" s="121">
        <v>7</v>
      </c>
      <c r="V33" s="94" t="s">
        <v>25</v>
      </c>
      <c r="W33" s="97">
        <v>15</v>
      </c>
      <c r="X33" s="98">
        <v>12</v>
      </c>
      <c r="Y33" s="98">
        <v>6</v>
      </c>
      <c r="Z33" s="98">
        <v>7</v>
      </c>
      <c r="AA33" s="98">
        <v>20</v>
      </c>
      <c r="AB33" s="98">
        <v>15</v>
      </c>
      <c r="AC33" s="98">
        <v>12</v>
      </c>
      <c r="AD33" s="98">
        <v>18</v>
      </c>
      <c r="AE33" s="120">
        <f t="shared" si="7"/>
        <v>105</v>
      </c>
      <c r="AF33" s="121">
        <v>8</v>
      </c>
      <c r="AG33" s="94" t="s">
        <v>25</v>
      </c>
    </row>
    <row r="34" spans="1:33" ht="18" customHeight="1">
      <c r="A34" s="6">
        <f t="shared" si="6"/>
        <v>10</v>
      </c>
      <c r="B34" s="13" t="s">
        <v>100</v>
      </c>
      <c r="C34" s="49"/>
      <c r="D34" s="50"/>
      <c r="E34" s="38"/>
      <c r="F34" s="38"/>
      <c r="G34" s="38"/>
      <c r="H34" s="38"/>
      <c r="I34" s="61"/>
      <c r="J34" s="60"/>
      <c r="K34" s="102" t="s">
        <v>101</v>
      </c>
      <c r="L34" s="103">
        <v>10</v>
      </c>
      <c r="M34" s="60" t="s">
        <v>25</v>
      </c>
      <c r="N34" s="104">
        <v>30.73</v>
      </c>
      <c r="O34" s="105">
        <v>33.450000000000003</v>
      </c>
      <c r="P34" s="105">
        <v>30.18</v>
      </c>
      <c r="Q34" s="105">
        <v>43.81</v>
      </c>
      <c r="R34" s="105">
        <v>30.23</v>
      </c>
      <c r="S34" s="105">
        <v>37.479999999999997</v>
      </c>
      <c r="T34" s="17">
        <f t="shared" si="5"/>
        <v>3.4313333333333333</v>
      </c>
      <c r="U34" s="122">
        <v>9</v>
      </c>
      <c r="V34" s="60" t="s">
        <v>25</v>
      </c>
      <c r="W34" s="14"/>
      <c r="X34" s="15"/>
      <c r="Y34" s="15"/>
      <c r="Z34" s="15"/>
      <c r="AA34" s="15"/>
      <c r="AB34" s="15"/>
      <c r="AC34" s="15"/>
      <c r="AD34" s="15"/>
      <c r="AE34" s="61"/>
      <c r="AF34" s="125"/>
      <c r="AG34" s="60"/>
    </row>
    <row r="35" spans="1:33" ht="18" customHeight="1">
      <c r="A35" s="39">
        <f>ROW()-24</f>
        <v>11</v>
      </c>
      <c r="B35" s="19" t="s">
        <v>102</v>
      </c>
      <c r="C35" s="20"/>
      <c r="D35" s="21"/>
      <c r="E35" s="21"/>
      <c r="F35" s="21"/>
      <c r="G35" s="21"/>
      <c r="H35" s="51"/>
      <c r="I35" s="51"/>
      <c r="J35" s="64"/>
      <c r="K35" s="20"/>
      <c r="L35" s="51"/>
      <c r="M35" s="64"/>
      <c r="N35" s="20"/>
      <c r="O35" s="21"/>
      <c r="P35" s="21"/>
      <c r="Q35" s="21"/>
      <c r="R35" s="21"/>
      <c r="S35" s="21"/>
      <c r="T35" s="51"/>
      <c r="U35" s="51"/>
      <c r="V35" s="64"/>
      <c r="W35" s="20"/>
      <c r="X35" s="21"/>
      <c r="Y35" s="21"/>
      <c r="Z35" s="21"/>
      <c r="AA35" s="21"/>
      <c r="AB35" s="21"/>
      <c r="AC35" s="21"/>
      <c r="AD35" s="21"/>
      <c r="AE35" s="51"/>
      <c r="AF35" s="51"/>
      <c r="AG35" s="64"/>
    </row>
  </sheetData>
  <mergeCells count="13">
    <mergeCell ref="C24:G24"/>
    <mergeCell ref="N24:S24"/>
    <mergeCell ref="W24:AD24"/>
    <mergeCell ref="A10:B10"/>
    <mergeCell ref="C12:G12"/>
    <mergeCell ref="N12:S12"/>
    <mergeCell ref="W12:AD12"/>
    <mergeCell ref="A22:B22"/>
    <mergeCell ref="A1:AG1"/>
    <mergeCell ref="A2:B2"/>
    <mergeCell ref="C4:G4"/>
    <mergeCell ref="N4:S4"/>
    <mergeCell ref="W4:AD4"/>
  </mergeCells>
  <phoneticPr fontId="9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</dc:creator>
  <cp:lastModifiedBy>s</cp:lastModifiedBy>
  <dcterms:created xsi:type="dcterms:W3CDTF">2021-11-07T10:09:00Z</dcterms:created>
  <dcterms:modified xsi:type="dcterms:W3CDTF">2021-11-08T08:47:14Z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40B612BF765448BA93274959641F754C</vt:lpwstr>
  </property>
  <property fmtid="{D5CDD505-2E9C-101B-9397-08002B2CF9AE}" pid="3" name="KSOProductBuildVer">
    <vt:lpwstr>2052-11.1.0.10938</vt:lpwstr>
  </property>
</Properties>
</file>